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resources.deloitte.com/personal/ideruggiero_deloitte_it/Documents/Desktop/2023/ASL FR/Prodotti nutrizionali per via enterale/Documentazione di gara/"/>
    </mc:Choice>
  </mc:AlternateContent>
  <xr:revisionPtr revIDLastSave="255" documentId="8_{43605522-5635-48D7-B788-5CC380B855D9}" xr6:coauthVersionLast="47" xr6:coauthVersionMax="47" xr10:uidLastSave="{BC484422-4186-46A2-B975-4E517D6804CB}"/>
  <bookViews>
    <workbookView xWindow="-110" yWindow="-110" windowWidth="19420" windowHeight="10420" xr2:uid="{DEE41557-7774-4060-85DD-E6C6DF799841}"/>
  </bookViews>
  <sheets>
    <sheet name="Foglio1" sheetId="1" r:id="rId1"/>
  </sheets>
  <definedNames>
    <definedName name="_xlnm._FilterDatabase" localSheetId="0" hidden="1">Foglio1!$A$1:$J$30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2" i="1"/>
  <c r="J3" i="1"/>
  <c r="E3" i="1" s="1"/>
  <c r="J4" i="1"/>
  <c r="E4" i="1" s="1"/>
  <c r="J5" i="1"/>
  <c r="E5" i="1" s="1"/>
  <c r="J6" i="1"/>
  <c r="E6" i="1" s="1"/>
  <c r="J7" i="1"/>
  <c r="E7" i="1" s="1"/>
  <c r="J8" i="1"/>
  <c r="E8" i="1" s="1"/>
  <c r="J9" i="1"/>
  <c r="E9" i="1" s="1"/>
  <c r="J10" i="1"/>
  <c r="E10" i="1" s="1"/>
  <c r="J11" i="1"/>
  <c r="E11" i="1" s="1"/>
  <c r="J12" i="1"/>
  <c r="E12" i="1" s="1"/>
  <c r="J13" i="1"/>
  <c r="E13" i="1" s="1"/>
  <c r="J14" i="1"/>
  <c r="E14" i="1" s="1"/>
  <c r="J15" i="1"/>
  <c r="E15" i="1" s="1"/>
  <c r="J16" i="1"/>
  <c r="E16" i="1" s="1"/>
  <c r="J17" i="1"/>
  <c r="E17" i="1" s="1"/>
  <c r="J18" i="1"/>
  <c r="E18" i="1" s="1"/>
  <c r="J19" i="1"/>
  <c r="E19" i="1" s="1"/>
  <c r="J20" i="1"/>
  <c r="E20" i="1" s="1"/>
  <c r="J21" i="1"/>
  <c r="E21" i="1" s="1"/>
  <c r="J22" i="1"/>
  <c r="E22" i="1" s="1"/>
  <c r="J23" i="1"/>
  <c r="E23" i="1" s="1"/>
  <c r="J24" i="1"/>
  <c r="E24" i="1" s="1"/>
  <c r="J25" i="1"/>
  <c r="E25" i="1" s="1"/>
  <c r="J26" i="1"/>
  <c r="E26" i="1" s="1"/>
  <c r="J27" i="1"/>
  <c r="E27" i="1" s="1"/>
  <c r="J28" i="1"/>
  <c r="E28" i="1" s="1"/>
  <c r="J29" i="1"/>
  <c r="E29" i="1" s="1"/>
  <c r="J2" i="1"/>
  <c r="E2" i="1" s="1"/>
</calcChain>
</file>

<file path=xl/sharedStrings.xml><?xml version="1.0" encoding="utf-8"?>
<sst xmlns="http://schemas.openxmlformats.org/spreadsheetml/2006/main" count="66" uniqueCount="41">
  <si>
    <t>LOTTO</t>
  </si>
  <si>
    <t>4.1</t>
  </si>
  <si>
    <t>4.2</t>
  </si>
  <si>
    <t>Formulazione in polvere per lattanti fino a sei mesi con allergia alle proteine del latte vaccino e/o malassorbimento, con sieroproteine estensivamente idrolizzate, MCT e lattosio clinicamente irrilevante</t>
  </si>
  <si>
    <t>DESCRIZIONE LOTTO</t>
  </si>
  <si>
    <t>CIG</t>
  </si>
  <si>
    <t>TOTALE LOTTO 36 MESI</t>
  </si>
  <si>
    <t>TOTALE LOTTO INCLUSO RINNOVO (12 MESI)</t>
  </si>
  <si>
    <t>REQUISITI DI CAPACITA' ECONOMICA E FINANZIARIA (Punto 6.2.2. Lettera B - Disciplinare)</t>
  </si>
  <si>
    <t>REQUISITI DI CAPACITA' TECNICA E PROFESSIONALE (Punto 6.2.3. Lettera C - Disciplinare)</t>
  </si>
  <si>
    <r>
      <t xml:space="preserve">GARANZIA PROVVISORIA 2 %, al netto delle riduzioni di cui all'art. 93 co. 7 del Codice. </t>
    </r>
    <r>
      <rPr>
        <b/>
        <u val="doubleAccounting"/>
        <sz val="10"/>
        <color rgb="FF000000"/>
        <rFont val="Calibri"/>
        <family val="2"/>
        <scheme val="minor"/>
      </rPr>
      <t>(NB gli importi nelle caselle evidenziate in rosso rilevano unicamente nel caso in cui l'OE partecipi a più lotti i cui importi sommati superino i 20.000 €)</t>
    </r>
  </si>
  <si>
    <t>CONTRIBUTO ANAC</t>
  </si>
  <si>
    <t>Importo rinnovo 12 mesi</t>
  </si>
  <si>
    <t>Esente</t>
  </si>
  <si>
    <t>Supplemento nutrizionale completo ipercalorico (minimo 150Kcal/100ml), normoproteico con minerali, vitamine e oligoelementi, senza fibre e glutine</t>
  </si>
  <si>
    <t>Supplemento nutrizionale completo e ipercalorico (circa 240Kcal/100ml), con minerali, vitamine e oligoelementi, in volume max 125ml senza fibre e glutine</t>
  </si>
  <si>
    <t>Concentrato di proteine isolate dal siero del latte di vaccino (minimo 11g/50g) con elevato contenuto di Cistina e con MCT (minimo 3,3g/50g)</t>
  </si>
  <si>
    <t>Dieta polimerica completa ipercalorica (1,5kcal/ml circa) e iperproteica (7,5g/100ml circa) con fibre, senza glutine nè lattosio, con aumentato quantitaivo di Cromo, vit E, Vit C B12 e un mix di carotenoidi</t>
  </si>
  <si>
    <t>Concentrato di proteine isolate dal siero del latte di vaccino con elevato contenuto di Cistina (2,68 g/100g ±10). Senza glutine e con lattosio &lt;0,5%</t>
  </si>
  <si>
    <t>Supplemento nutrizionale orale iperproteico (circa 10g/100ml), normocalorico, con minerali e vitamine. Privo di fibre e glutine</t>
  </si>
  <si>
    <t>Supplemento nutrizionale ipercalorico (1,6kcal/ml circa), iperproteico dalla consistenza cremosa, senza glutine</t>
  </si>
  <si>
    <t>Formula liquida ipercalorica (155 kcal/100 ml circa), normoproteica, indicato in caso di ipercatabolismo, elevati fabbisogni o elevate perdite di proteine. Con fibra solubile PHGG (2g/100ml circa). Privo di glutine e di lattosio</t>
  </si>
  <si>
    <t>Formula nutrizionale completa normocalorica (1kcl/ml±10%), normoproteica (5g/100ml ±10%), iperlipidica (4,6g/100ml±10%), senza lattosio e glutine, con sola fibra PHGG (2g/100ml±10%)</t>
  </si>
  <si>
    <t>Supplemento nutrizionale completa, ipercalorico (2 kcal/ml±10%), iperproteica (7g/100ml±10%), senza fibre con vitamine, oligoelementi e con ridotto tenore di minerali e fosforo. Senza glutine</t>
  </si>
  <si>
    <t>Formula nutrizionale completa composta da sieroproteine del latte parzialmente idrolizzate, normocalorica, iperproteica (9,3g/100ml ±10%), ipoglucidica con minimo 50% di MCT senza glutine né fibre</t>
  </si>
  <si>
    <t>Formula elementare liquida, ipocalorica (circa 0,86 kcal/ml), nutrizionalmente completa, con aminoacidi essenziali e non essenziali, carboidrati, lipidi, minerali e vitamine. Privo di lattosio e privo di glutine</t>
  </si>
  <si>
    <t xml:space="preserve">Formula nutrizionalmente completa ipercalorica (1,5kcal/ml circa), normoproteica, iperlipidica (9 g/100ml circa), a basso contenuto di carboidrati (10g/100ml circa), arricchita con EPA, GLA ed MCT                   </t>
  </si>
  <si>
    <t>Formula polimerica nutrizionalmente completa, normocalorica (1 kcal/ml), normoproteica. Privo di glutine e di fibre</t>
  </si>
  <si>
    <t>Formula in polvere, nutrizionalmente completo, a base di aminoacidi liberi di sintesi: indicato per il trattamento dell’allergia alimentare alle proteine del latte vaccino (APLV), di intolleranze multiple alle proteine alimentari e/o di patologie gastrointestinali</t>
  </si>
  <si>
    <t>Supplemento nutrizionale, nutrizionalmente completo, ipercalorico (1,5 kcal/ml circa). Privo di glutine</t>
  </si>
  <si>
    <t>Formula polimerica nutrizionalmente completa, ipercalorica (1,5 kcal/ml circa), con sieroproteine, EPA e DHA. Privo di glutine e di fibre</t>
  </si>
  <si>
    <t>Formula polimerica, nutrizionalmente completa, ipercalorica (1,5 kcal/ml circa), con sieroproteine, EPA e DHA, oltre alla miscela di fibre MF6 solubili ed insolubili. Privo di glutine</t>
  </si>
  <si>
    <t>Formula semi-elementare nutrizionalmente completa, normocalorica (1kcal/ml ), con peptidi a catena corta, maltodestrine (74% circa) e circa il 50% di trigliceridi a media catena (MCT). Privo di glutine e fibre</t>
  </si>
  <si>
    <t>Formula polimerica, nutrizionalmente completa, normocalorica (1 kcal/ml), con sieroproteine, EPA e DHA, e miscela di fibre MF6 solubili ed insolubili. Privo di glutine</t>
  </si>
  <si>
    <t>Fornula nutrizionale normocalorica (1kcal/1ml), a base di sieroproteine estensivamente idrolisate (2,6g/100 ml circa) per neonati dalla nascita fino a 9 kg. Privo di glutine.</t>
  </si>
  <si>
    <t>Formula nutrizionale completa, moderatamente ipercalorica e normoproteicaa base di pollo, latte ultrafiltrato e purea di frutta, legumi e verdura per ambini con problemi di malnutrizione e/o tollerabilità</t>
  </si>
  <si>
    <t>Formula in polvere (288kcal/100ml circa) per la gestione dietetica del malassorbimento del glucosio e del galattosio</t>
  </si>
  <si>
    <t>Formulazione in polvere nutrizionalmente completa, ad elevato contenuto lipidico e ridotto apporto glucidico, contenente proteine del latte e arricchito di aminoacidi. Rapporto tra grassi e (carboidrati+proteine) pari a 4:1. Con grassi polinsaturi a lunga catena (LCPs), acido docosaesaenoico (DHA) e acido arachidonico (AA)</t>
  </si>
  <si>
    <t>Formulazione in polvere, aproteico a basso contenuto in elettroliti e ad alto valore energetico (500kcal/100g circa), impiegato per diete che necessitano di un elevato apporto energetico e diete ipoproteiche con minimo apporto di elettroliti</t>
  </si>
  <si>
    <t>Formula polimerica nutrizionalmente completa, normocalorica (1 kcal/ml), normoproteica con GOS/FOS, LCP e nucleotidi. Privo di glutine</t>
  </si>
  <si>
    <t>Formula nutrizionalmente completa con proteine parzialmente idrolizzate di siero di latte, ricca in MCT (minimo 50%), ipercalorica (155 kcal/100ml) ed iperproteica (minimo 6g/100ml). Privo di fibre, contiene aminoacidi ramificati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</si>
</sst>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 val="doubleAccounting"/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Protection="0">
      <alignment vertical="top" wrapText="1"/>
    </xf>
  </cellStyleXfs>
  <cellXfs count="27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vertical="center" wrapText="1"/>
    </xf>
    <xf numFmtId="0" fontId="6" fillId="0" borderId="1" xfId="2" applyNumberFormat="1" applyFont="1" applyFill="1" applyBorder="1" applyAlignment="1">
      <alignment horizontal="left" vertical="center" wrapText="1"/>
    </xf>
    <xf numFmtId="164" fontId="8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164" fontId="4" fillId="0" borderId="0" xfId="0" applyNumberFormat="1" applyFont="1" applyFill="1" applyBorder="1"/>
    <xf numFmtId="0" fontId="8" fillId="0" borderId="0" xfId="0" applyFont="1" applyFill="1" applyBorder="1"/>
    <xf numFmtId="44" fontId="9" fillId="2" borderId="1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/>
    </xf>
    <xf numFmtId="44" fontId="9" fillId="3" borderId="1" xfId="1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>
      <alignment vertical="center"/>
    </xf>
    <xf numFmtId="44" fontId="4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44" fontId="4" fillId="4" borderId="1" xfId="1" applyFont="1" applyFill="1" applyBorder="1" applyAlignment="1">
      <alignment vertical="center"/>
    </xf>
    <xf numFmtId="44" fontId="4" fillId="0" borderId="1" xfId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164" fontId="4" fillId="0" borderId="1" xfId="0" applyNumberFormat="1" applyFont="1" applyFill="1" applyBorder="1"/>
    <xf numFmtId="0" fontId="4" fillId="0" borderId="1" xfId="0" applyFont="1" applyFill="1" applyBorder="1" applyAlignment="1">
      <alignment horizontal="right"/>
    </xf>
    <xf numFmtId="44" fontId="4" fillId="5" borderId="1" xfId="1" applyFont="1" applyFill="1" applyBorder="1" applyAlignment="1">
      <alignment vertical="center"/>
    </xf>
  </cellXfs>
  <cellStyles count="3">
    <cellStyle name="Normale" xfId="0" builtinId="0"/>
    <cellStyle name="Normale 2" xfId="2" xr:uid="{6B849EE8-12F5-43AE-BD42-BFD762DB9E88}"/>
    <cellStyle name="Valuta" xfId="1" builtinId="4"/>
  </cellStyles>
  <dxfs count="0"/>
  <tableStyles count="0" defaultTableStyle="TableStyleMedium2" defaultPivotStyle="PivotStyleLight16"/>
  <colors>
    <mruColors>
      <color rgb="FFFFD1D1"/>
      <color rgb="FFFF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7E15F-CC6A-40CE-B079-01A9DB606F8A}">
  <dimension ref="A1:J30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RowHeight="13" x14ac:dyDescent="0.3"/>
  <cols>
    <col min="1" max="1" width="11" style="12" bestFit="1" customWidth="1"/>
    <col min="2" max="2" width="73.6328125" style="12" customWidth="1"/>
    <col min="3" max="3" width="18.453125" style="10" bestFit="1" customWidth="1"/>
    <col min="4" max="4" width="18.36328125" style="11" customWidth="1"/>
    <col min="5" max="5" width="20.08984375" style="10" bestFit="1" customWidth="1"/>
    <col min="6" max="6" width="25.08984375" style="10" customWidth="1"/>
    <col min="7" max="7" width="23" style="10" customWidth="1"/>
    <col min="8" max="8" width="41.26953125" style="10" customWidth="1"/>
    <col min="9" max="9" width="17.90625" style="14" customWidth="1"/>
    <col min="10" max="10" width="17.7265625" style="10" customWidth="1"/>
    <col min="11" max="16384" width="8.7265625" style="10"/>
  </cols>
  <sheetData>
    <row r="1" spans="1:10" ht="65" x14ac:dyDescent="0.3">
      <c r="A1" s="13" t="s">
        <v>0</v>
      </c>
      <c r="B1" s="13" t="s">
        <v>4</v>
      </c>
      <c r="C1" s="15" t="s">
        <v>5</v>
      </c>
      <c r="D1" s="13" t="s">
        <v>6</v>
      </c>
      <c r="E1" s="16" t="s">
        <v>7</v>
      </c>
      <c r="F1" s="16" t="s">
        <v>8</v>
      </c>
      <c r="G1" s="16" t="s">
        <v>9</v>
      </c>
      <c r="H1" s="13" t="s">
        <v>10</v>
      </c>
      <c r="I1" s="13" t="s">
        <v>11</v>
      </c>
      <c r="J1" s="13" t="s">
        <v>12</v>
      </c>
    </row>
    <row r="2" spans="1:10" ht="26" x14ac:dyDescent="0.3">
      <c r="A2" s="1">
        <v>1</v>
      </c>
      <c r="B2" s="2" t="s">
        <v>14</v>
      </c>
      <c r="C2" s="3"/>
      <c r="D2" s="4">
        <v>28195.199999999997</v>
      </c>
      <c r="E2" s="17">
        <f t="shared" ref="E2:E29" si="0">+D2+J2</f>
        <v>37593.599999999999</v>
      </c>
      <c r="F2" s="17">
        <f t="shared" ref="F2:F29" si="1">(D2/3)*2</f>
        <v>18796.8</v>
      </c>
      <c r="G2" s="17">
        <f t="shared" ref="G2:G29" si="2">D2/3</f>
        <v>9398.4</v>
      </c>
      <c r="H2" s="18">
        <f t="shared" ref="H2:H29" si="3">+D2*0.02</f>
        <v>563.904</v>
      </c>
      <c r="I2" s="19" t="s">
        <v>13</v>
      </c>
      <c r="J2" s="18">
        <f t="shared" ref="J2:J29" si="4">+D2/3</f>
        <v>9398.4</v>
      </c>
    </row>
    <row r="3" spans="1:10" ht="26" x14ac:dyDescent="0.3">
      <c r="A3" s="1">
        <v>2</v>
      </c>
      <c r="B3" s="2" t="s">
        <v>15</v>
      </c>
      <c r="C3" s="3"/>
      <c r="D3" s="4">
        <v>7114.5</v>
      </c>
      <c r="E3" s="17">
        <f t="shared" si="0"/>
        <v>9486</v>
      </c>
      <c r="F3" s="17">
        <f t="shared" si="1"/>
        <v>4743</v>
      </c>
      <c r="G3" s="17">
        <f t="shared" si="2"/>
        <v>2371.5</v>
      </c>
      <c r="H3" s="20">
        <f t="shared" si="3"/>
        <v>142.29</v>
      </c>
      <c r="I3" s="19" t="s">
        <v>13</v>
      </c>
      <c r="J3" s="18">
        <f t="shared" si="4"/>
        <v>2371.5</v>
      </c>
    </row>
    <row r="4" spans="1:10" ht="39" x14ac:dyDescent="0.3">
      <c r="A4" s="1">
        <v>3</v>
      </c>
      <c r="B4" s="2" t="s">
        <v>17</v>
      </c>
      <c r="C4" s="3"/>
      <c r="D4" s="4">
        <v>42868.799999999996</v>
      </c>
      <c r="E4" s="17">
        <f t="shared" si="0"/>
        <v>57158.399999999994</v>
      </c>
      <c r="F4" s="17">
        <f t="shared" si="1"/>
        <v>28579.199999999997</v>
      </c>
      <c r="G4" s="17">
        <f t="shared" si="2"/>
        <v>14289.599999999999</v>
      </c>
      <c r="H4" s="18">
        <f t="shared" si="3"/>
        <v>857.37599999999998</v>
      </c>
      <c r="I4" s="19" t="s">
        <v>13</v>
      </c>
      <c r="J4" s="18">
        <f t="shared" si="4"/>
        <v>14289.599999999999</v>
      </c>
    </row>
    <row r="5" spans="1:10" ht="26" x14ac:dyDescent="0.3">
      <c r="A5" s="1" t="s">
        <v>1</v>
      </c>
      <c r="B5" s="2" t="s">
        <v>18</v>
      </c>
      <c r="C5" s="3"/>
      <c r="D5" s="4">
        <v>57100.5</v>
      </c>
      <c r="E5" s="17">
        <f t="shared" si="0"/>
        <v>76134</v>
      </c>
      <c r="F5" s="17">
        <f t="shared" si="1"/>
        <v>38067</v>
      </c>
      <c r="G5" s="17">
        <f t="shared" si="2"/>
        <v>19033.5</v>
      </c>
      <c r="H5" s="18">
        <f t="shared" si="3"/>
        <v>1142.01</v>
      </c>
      <c r="I5" s="19" t="s">
        <v>13</v>
      </c>
      <c r="J5" s="18">
        <f t="shared" si="4"/>
        <v>19033.5</v>
      </c>
    </row>
    <row r="6" spans="1:10" ht="26" x14ac:dyDescent="0.3">
      <c r="A6" s="1" t="s">
        <v>2</v>
      </c>
      <c r="B6" s="2" t="s">
        <v>16</v>
      </c>
      <c r="C6" s="3"/>
      <c r="D6" s="4">
        <v>5565.0000000000009</v>
      </c>
      <c r="E6" s="17">
        <f t="shared" si="0"/>
        <v>7420.0000000000009</v>
      </c>
      <c r="F6" s="17">
        <f t="shared" si="1"/>
        <v>3710.0000000000005</v>
      </c>
      <c r="G6" s="17">
        <f t="shared" si="2"/>
        <v>1855.0000000000002</v>
      </c>
      <c r="H6" s="20">
        <f t="shared" si="3"/>
        <v>111.30000000000003</v>
      </c>
      <c r="I6" s="19" t="s">
        <v>13</v>
      </c>
      <c r="J6" s="18">
        <f t="shared" si="4"/>
        <v>1855.0000000000002</v>
      </c>
    </row>
    <row r="7" spans="1:10" ht="26" x14ac:dyDescent="0.3">
      <c r="A7" s="1">
        <v>5</v>
      </c>
      <c r="B7" s="5" t="s">
        <v>19</v>
      </c>
      <c r="C7" s="6"/>
      <c r="D7" s="4">
        <v>13444.2</v>
      </c>
      <c r="E7" s="17">
        <f t="shared" si="0"/>
        <v>17925.600000000002</v>
      </c>
      <c r="F7" s="17">
        <f t="shared" si="1"/>
        <v>8962.8000000000011</v>
      </c>
      <c r="G7" s="17">
        <f t="shared" si="2"/>
        <v>4481.4000000000005</v>
      </c>
      <c r="H7" s="20">
        <f t="shared" si="3"/>
        <v>268.88400000000001</v>
      </c>
      <c r="I7" s="19" t="s">
        <v>13</v>
      </c>
      <c r="J7" s="18">
        <f t="shared" si="4"/>
        <v>4481.4000000000005</v>
      </c>
    </row>
    <row r="8" spans="1:10" ht="26" x14ac:dyDescent="0.3">
      <c r="A8" s="1">
        <v>6</v>
      </c>
      <c r="B8" s="7" t="s">
        <v>20</v>
      </c>
      <c r="C8" s="6"/>
      <c r="D8" s="4">
        <v>4080</v>
      </c>
      <c r="E8" s="17">
        <f t="shared" si="0"/>
        <v>5440</v>
      </c>
      <c r="F8" s="17">
        <f t="shared" si="1"/>
        <v>2720</v>
      </c>
      <c r="G8" s="17">
        <f t="shared" si="2"/>
        <v>1360</v>
      </c>
      <c r="H8" s="20">
        <f t="shared" si="3"/>
        <v>81.600000000000009</v>
      </c>
      <c r="I8" s="19" t="s">
        <v>13</v>
      </c>
      <c r="J8" s="18">
        <f t="shared" si="4"/>
        <v>1360</v>
      </c>
    </row>
    <row r="9" spans="1:10" ht="39" x14ac:dyDescent="0.3">
      <c r="A9" s="1">
        <v>7</v>
      </c>
      <c r="B9" s="8" t="s">
        <v>21</v>
      </c>
      <c r="C9" s="3"/>
      <c r="D9" s="4">
        <v>1110</v>
      </c>
      <c r="E9" s="17">
        <f t="shared" si="0"/>
        <v>1480</v>
      </c>
      <c r="F9" s="17">
        <f t="shared" si="1"/>
        <v>740</v>
      </c>
      <c r="G9" s="17">
        <f t="shared" si="2"/>
        <v>370</v>
      </c>
      <c r="H9" s="20">
        <f t="shared" si="3"/>
        <v>22.2</v>
      </c>
      <c r="I9" s="19" t="s">
        <v>13</v>
      </c>
      <c r="J9" s="18">
        <f t="shared" si="4"/>
        <v>370</v>
      </c>
    </row>
    <row r="10" spans="1:10" ht="39" x14ac:dyDescent="0.3">
      <c r="A10" s="1">
        <v>8</v>
      </c>
      <c r="B10" s="8" t="s">
        <v>40</v>
      </c>
      <c r="C10" s="3"/>
      <c r="D10" s="4">
        <v>281778</v>
      </c>
      <c r="E10" s="17">
        <f t="shared" si="0"/>
        <v>375704</v>
      </c>
      <c r="F10" s="17">
        <f t="shared" si="1"/>
        <v>187852</v>
      </c>
      <c r="G10" s="17">
        <f t="shared" si="2"/>
        <v>93926</v>
      </c>
      <c r="H10" s="26">
        <f t="shared" si="3"/>
        <v>5635.56</v>
      </c>
      <c r="I10" s="21">
        <v>35</v>
      </c>
      <c r="J10" s="18">
        <f t="shared" si="4"/>
        <v>93926</v>
      </c>
    </row>
    <row r="11" spans="1:10" ht="39" x14ac:dyDescent="0.3">
      <c r="A11" s="1">
        <v>9</v>
      </c>
      <c r="B11" s="8" t="s">
        <v>22</v>
      </c>
      <c r="C11" s="3"/>
      <c r="D11" s="4">
        <v>8280</v>
      </c>
      <c r="E11" s="17">
        <f t="shared" si="0"/>
        <v>11040</v>
      </c>
      <c r="F11" s="17">
        <f t="shared" si="1"/>
        <v>5520</v>
      </c>
      <c r="G11" s="17">
        <f t="shared" si="2"/>
        <v>2760</v>
      </c>
      <c r="H11" s="20">
        <f t="shared" si="3"/>
        <v>165.6</v>
      </c>
      <c r="I11" s="19" t="s">
        <v>13</v>
      </c>
      <c r="J11" s="18">
        <f t="shared" si="4"/>
        <v>2760</v>
      </c>
    </row>
    <row r="12" spans="1:10" ht="39" x14ac:dyDescent="0.3">
      <c r="A12" s="1">
        <v>10</v>
      </c>
      <c r="B12" s="8" t="s">
        <v>23</v>
      </c>
      <c r="C12" s="3"/>
      <c r="D12" s="4">
        <v>38250.000000000007</v>
      </c>
      <c r="E12" s="17">
        <f t="shared" si="0"/>
        <v>51000.000000000007</v>
      </c>
      <c r="F12" s="17">
        <f t="shared" si="1"/>
        <v>25500.000000000004</v>
      </c>
      <c r="G12" s="17">
        <f t="shared" si="2"/>
        <v>12750.000000000002</v>
      </c>
      <c r="H12" s="26">
        <f t="shared" si="3"/>
        <v>765.00000000000011</v>
      </c>
      <c r="I12" s="19" t="s">
        <v>13</v>
      </c>
      <c r="J12" s="18">
        <f t="shared" si="4"/>
        <v>12750.000000000002</v>
      </c>
    </row>
    <row r="13" spans="1:10" ht="39" x14ac:dyDescent="0.3">
      <c r="A13" s="1">
        <v>11</v>
      </c>
      <c r="B13" s="8" t="s">
        <v>24</v>
      </c>
      <c r="C13" s="3"/>
      <c r="D13" s="4">
        <v>105120</v>
      </c>
      <c r="E13" s="17">
        <f t="shared" si="0"/>
        <v>140160</v>
      </c>
      <c r="F13" s="17">
        <f t="shared" si="1"/>
        <v>70080</v>
      </c>
      <c r="G13" s="17">
        <f t="shared" si="2"/>
        <v>35040</v>
      </c>
      <c r="H13" s="26">
        <f t="shared" si="3"/>
        <v>2102.4</v>
      </c>
      <c r="I13" s="19" t="s">
        <v>13</v>
      </c>
      <c r="J13" s="18">
        <f t="shared" si="4"/>
        <v>35040</v>
      </c>
    </row>
    <row r="14" spans="1:10" ht="39" x14ac:dyDescent="0.3">
      <c r="A14" s="1">
        <v>12</v>
      </c>
      <c r="B14" s="8" t="s">
        <v>25</v>
      </c>
      <c r="C14" s="3"/>
      <c r="D14" s="4">
        <v>65700</v>
      </c>
      <c r="E14" s="17">
        <f t="shared" si="0"/>
        <v>87600</v>
      </c>
      <c r="F14" s="17">
        <f t="shared" si="1"/>
        <v>43800</v>
      </c>
      <c r="G14" s="17">
        <f t="shared" si="2"/>
        <v>21900</v>
      </c>
      <c r="H14" s="26">
        <f t="shared" si="3"/>
        <v>1314</v>
      </c>
      <c r="I14" s="19" t="s">
        <v>13</v>
      </c>
      <c r="J14" s="18">
        <f t="shared" si="4"/>
        <v>21900</v>
      </c>
    </row>
    <row r="15" spans="1:10" ht="39" x14ac:dyDescent="0.3">
      <c r="A15" s="1">
        <v>13</v>
      </c>
      <c r="B15" s="8" t="s">
        <v>26</v>
      </c>
      <c r="C15" s="3"/>
      <c r="D15" s="4">
        <v>520312.5</v>
      </c>
      <c r="E15" s="17">
        <f t="shared" si="0"/>
        <v>693750</v>
      </c>
      <c r="F15" s="17">
        <f t="shared" si="1"/>
        <v>346875</v>
      </c>
      <c r="G15" s="17">
        <f t="shared" si="2"/>
        <v>173437.5</v>
      </c>
      <c r="H15" s="26">
        <f t="shared" si="3"/>
        <v>10406.25</v>
      </c>
      <c r="I15" s="21">
        <v>70</v>
      </c>
      <c r="J15" s="18">
        <f t="shared" si="4"/>
        <v>173437.5</v>
      </c>
    </row>
    <row r="16" spans="1:10" ht="26" x14ac:dyDescent="0.3">
      <c r="A16" s="1">
        <v>14</v>
      </c>
      <c r="B16" s="8" t="s">
        <v>27</v>
      </c>
      <c r="C16" s="3"/>
      <c r="D16" s="4">
        <v>38745</v>
      </c>
      <c r="E16" s="17">
        <f t="shared" si="0"/>
        <v>51660</v>
      </c>
      <c r="F16" s="17">
        <f t="shared" si="1"/>
        <v>25830</v>
      </c>
      <c r="G16" s="17">
        <f t="shared" si="2"/>
        <v>12915</v>
      </c>
      <c r="H16" s="26">
        <f t="shared" si="3"/>
        <v>774.9</v>
      </c>
      <c r="I16" s="19" t="s">
        <v>13</v>
      </c>
      <c r="J16" s="18">
        <f t="shared" si="4"/>
        <v>12915</v>
      </c>
    </row>
    <row r="17" spans="1:10" ht="39" x14ac:dyDescent="0.3">
      <c r="A17" s="1">
        <v>15</v>
      </c>
      <c r="B17" s="8" t="s">
        <v>28</v>
      </c>
      <c r="C17" s="3"/>
      <c r="D17" s="4">
        <v>25640</v>
      </c>
      <c r="E17" s="17">
        <f t="shared" si="0"/>
        <v>34186.666666666664</v>
      </c>
      <c r="F17" s="17">
        <f t="shared" si="1"/>
        <v>17093.333333333332</v>
      </c>
      <c r="G17" s="17">
        <f t="shared" si="2"/>
        <v>8546.6666666666661</v>
      </c>
      <c r="H17" s="26">
        <f t="shared" si="3"/>
        <v>512.79999999999995</v>
      </c>
      <c r="I17" s="19" t="s">
        <v>13</v>
      </c>
      <c r="J17" s="18">
        <f t="shared" si="4"/>
        <v>8546.6666666666661</v>
      </c>
    </row>
    <row r="18" spans="1:10" ht="26" x14ac:dyDescent="0.3">
      <c r="A18" s="1">
        <v>16</v>
      </c>
      <c r="B18" s="8" t="s">
        <v>29</v>
      </c>
      <c r="C18" s="3"/>
      <c r="D18" s="4">
        <v>649.6</v>
      </c>
      <c r="E18" s="17">
        <f t="shared" si="0"/>
        <v>866.13333333333333</v>
      </c>
      <c r="F18" s="17">
        <f t="shared" si="1"/>
        <v>433.06666666666666</v>
      </c>
      <c r="G18" s="17">
        <f t="shared" si="2"/>
        <v>216.53333333333333</v>
      </c>
      <c r="H18" s="20">
        <f t="shared" si="3"/>
        <v>12.992000000000001</v>
      </c>
      <c r="I18" s="19" t="s">
        <v>13</v>
      </c>
      <c r="J18" s="18">
        <f t="shared" si="4"/>
        <v>216.53333333333333</v>
      </c>
    </row>
    <row r="19" spans="1:10" ht="26" x14ac:dyDescent="0.3">
      <c r="A19" s="1">
        <v>17</v>
      </c>
      <c r="B19" s="8" t="s">
        <v>30</v>
      </c>
      <c r="C19" s="3"/>
      <c r="D19" s="4">
        <v>4620</v>
      </c>
      <c r="E19" s="17">
        <f t="shared" si="0"/>
        <v>6160</v>
      </c>
      <c r="F19" s="17">
        <f t="shared" si="1"/>
        <v>3080</v>
      </c>
      <c r="G19" s="17">
        <f t="shared" si="2"/>
        <v>1540</v>
      </c>
      <c r="H19" s="20">
        <f t="shared" si="3"/>
        <v>92.4</v>
      </c>
      <c r="I19" s="19" t="s">
        <v>13</v>
      </c>
      <c r="J19" s="18">
        <f t="shared" si="4"/>
        <v>1540</v>
      </c>
    </row>
    <row r="20" spans="1:10" ht="26" x14ac:dyDescent="0.3">
      <c r="A20" s="1">
        <v>18</v>
      </c>
      <c r="B20" s="8" t="s">
        <v>31</v>
      </c>
      <c r="C20" s="3"/>
      <c r="D20" s="4">
        <v>10200.000000000002</v>
      </c>
      <c r="E20" s="17">
        <f t="shared" si="0"/>
        <v>13600.000000000002</v>
      </c>
      <c r="F20" s="17">
        <f t="shared" si="1"/>
        <v>6800.0000000000009</v>
      </c>
      <c r="G20" s="17">
        <f t="shared" si="2"/>
        <v>3400.0000000000005</v>
      </c>
      <c r="H20" s="20">
        <f t="shared" si="3"/>
        <v>204.00000000000003</v>
      </c>
      <c r="I20" s="19" t="s">
        <v>13</v>
      </c>
      <c r="J20" s="18">
        <f t="shared" si="4"/>
        <v>3400.0000000000005</v>
      </c>
    </row>
    <row r="21" spans="1:10" ht="39" x14ac:dyDescent="0.3">
      <c r="A21" s="1">
        <v>19</v>
      </c>
      <c r="B21" s="8" t="s">
        <v>32</v>
      </c>
      <c r="C21" s="3"/>
      <c r="D21" s="4">
        <v>16200</v>
      </c>
      <c r="E21" s="17">
        <f t="shared" si="0"/>
        <v>21600</v>
      </c>
      <c r="F21" s="17">
        <f t="shared" si="1"/>
        <v>10800</v>
      </c>
      <c r="G21" s="17">
        <f t="shared" si="2"/>
        <v>5400</v>
      </c>
      <c r="H21" s="20">
        <f t="shared" si="3"/>
        <v>324</v>
      </c>
      <c r="I21" s="19" t="s">
        <v>13</v>
      </c>
      <c r="J21" s="18">
        <f t="shared" si="4"/>
        <v>5400</v>
      </c>
    </row>
    <row r="22" spans="1:10" ht="26" x14ac:dyDescent="0.3">
      <c r="A22" s="1">
        <v>20</v>
      </c>
      <c r="B22" s="8" t="s">
        <v>33</v>
      </c>
      <c r="C22" s="3"/>
      <c r="D22" s="4">
        <v>1125.0540000000001</v>
      </c>
      <c r="E22" s="17">
        <f t="shared" si="0"/>
        <v>1500.0720000000001</v>
      </c>
      <c r="F22" s="17">
        <f t="shared" si="1"/>
        <v>750.03600000000006</v>
      </c>
      <c r="G22" s="17">
        <f t="shared" si="2"/>
        <v>375.01800000000003</v>
      </c>
      <c r="H22" s="20">
        <f t="shared" si="3"/>
        <v>22.501080000000002</v>
      </c>
      <c r="I22" s="19" t="s">
        <v>13</v>
      </c>
      <c r="J22" s="18">
        <f t="shared" si="4"/>
        <v>375.01800000000003</v>
      </c>
    </row>
    <row r="23" spans="1:10" ht="39" x14ac:dyDescent="0.3">
      <c r="A23" s="1">
        <v>21</v>
      </c>
      <c r="B23" s="8" t="s">
        <v>3</v>
      </c>
      <c r="C23" s="3"/>
      <c r="D23" s="4">
        <v>2025</v>
      </c>
      <c r="E23" s="17">
        <f t="shared" si="0"/>
        <v>2700</v>
      </c>
      <c r="F23" s="17">
        <f t="shared" si="1"/>
        <v>1350</v>
      </c>
      <c r="G23" s="17">
        <f t="shared" si="2"/>
        <v>675</v>
      </c>
      <c r="H23" s="20">
        <f t="shared" si="3"/>
        <v>40.5</v>
      </c>
      <c r="I23" s="19" t="s">
        <v>13</v>
      </c>
      <c r="J23" s="18">
        <f t="shared" si="4"/>
        <v>675</v>
      </c>
    </row>
    <row r="24" spans="1:10" ht="26" x14ac:dyDescent="0.3">
      <c r="A24" s="1">
        <v>22</v>
      </c>
      <c r="B24" s="8" t="s">
        <v>34</v>
      </c>
      <c r="C24" s="3"/>
      <c r="D24" s="4">
        <v>3240</v>
      </c>
      <c r="E24" s="17">
        <f t="shared" si="0"/>
        <v>4320</v>
      </c>
      <c r="F24" s="17">
        <f t="shared" si="1"/>
        <v>2160</v>
      </c>
      <c r="G24" s="17">
        <f t="shared" si="2"/>
        <v>1080</v>
      </c>
      <c r="H24" s="20">
        <f t="shared" si="3"/>
        <v>64.8</v>
      </c>
      <c r="I24" s="19" t="s">
        <v>13</v>
      </c>
      <c r="J24" s="18">
        <f t="shared" si="4"/>
        <v>1080</v>
      </c>
    </row>
    <row r="25" spans="1:10" ht="39" x14ac:dyDescent="0.3">
      <c r="A25" s="1">
        <v>23</v>
      </c>
      <c r="B25" s="8" t="s">
        <v>35</v>
      </c>
      <c r="C25" s="3"/>
      <c r="D25" s="4">
        <v>11497.5</v>
      </c>
      <c r="E25" s="17">
        <f t="shared" si="0"/>
        <v>15330</v>
      </c>
      <c r="F25" s="17">
        <f t="shared" si="1"/>
        <v>7665</v>
      </c>
      <c r="G25" s="17">
        <f t="shared" si="2"/>
        <v>3832.5</v>
      </c>
      <c r="H25" s="20">
        <f t="shared" si="3"/>
        <v>229.95000000000002</v>
      </c>
      <c r="I25" s="19" t="s">
        <v>13</v>
      </c>
      <c r="J25" s="18">
        <f t="shared" si="4"/>
        <v>3832.5</v>
      </c>
    </row>
    <row r="26" spans="1:10" ht="26" x14ac:dyDescent="0.3">
      <c r="A26" s="1">
        <v>24</v>
      </c>
      <c r="B26" s="8" t="s">
        <v>36</v>
      </c>
      <c r="C26" s="3"/>
      <c r="D26" s="4">
        <v>19184</v>
      </c>
      <c r="E26" s="17">
        <f t="shared" si="0"/>
        <v>25578.666666666668</v>
      </c>
      <c r="F26" s="17">
        <f t="shared" si="1"/>
        <v>12789.333333333334</v>
      </c>
      <c r="G26" s="17">
        <f t="shared" si="2"/>
        <v>6394.666666666667</v>
      </c>
      <c r="H26" s="20">
        <f t="shared" si="3"/>
        <v>383.68</v>
      </c>
      <c r="I26" s="19" t="s">
        <v>13</v>
      </c>
      <c r="J26" s="18">
        <f t="shared" si="4"/>
        <v>6394.666666666667</v>
      </c>
    </row>
    <row r="27" spans="1:10" ht="52" x14ac:dyDescent="0.3">
      <c r="A27" s="1">
        <v>25</v>
      </c>
      <c r="B27" s="8" t="s">
        <v>37</v>
      </c>
      <c r="C27" s="3"/>
      <c r="D27" s="4">
        <v>1056</v>
      </c>
      <c r="E27" s="17">
        <f t="shared" si="0"/>
        <v>1408</v>
      </c>
      <c r="F27" s="17">
        <f t="shared" si="1"/>
        <v>704</v>
      </c>
      <c r="G27" s="17">
        <f t="shared" si="2"/>
        <v>352</v>
      </c>
      <c r="H27" s="20">
        <f t="shared" si="3"/>
        <v>21.12</v>
      </c>
      <c r="I27" s="19" t="s">
        <v>13</v>
      </c>
      <c r="J27" s="18">
        <f t="shared" si="4"/>
        <v>352</v>
      </c>
    </row>
    <row r="28" spans="1:10" ht="39" x14ac:dyDescent="0.3">
      <c r="A28" s="1">
        <v>26</v>
      </c>
      <c r="B28" s="8" t="s">
        <v>38</v>
      </c>
      <c r="C28" s="3"/>
      <c r="D28" s="4">
        <v>2390.4</v>
      </c>
      <c r="E28" s="17">
        <f t="shared" si="0"/>
        <v>3187.2000000000003</v>
      </c>
      <c r="F28" s="17">
        <f t="shared" si="1"/>
        <v>1593.6000000000001</v>
      </c>
      <c r="G28" s="17">
        <f t="shared" si="2"/>
        <v>796.80000000000007</v>
      </c>
      <c r="H28" s="20">
        <f t="shared" si="3"/>
        <v>47.808</v>
      </c>
      <c r="I28" s="19" t="s">
        <v>13</v>
      </c>
      <c r="J28" s="18">
        <f t="shared" si="4"/>
        <v>796.80000000000007</v>
      </c>
    </row>
    <row r="29" spans="1:10" ht="26" x14ac:dyDescent="0.3">
      <c r="A29" s="1">
        <v>27</v>
      </c>
      <c r="B29" s="8" t="s">
        <v>39</v>
      </c>
      <c r="C29" s="3"/>
      <c r="D29" s="4">
        <v>26655.75</v>
      </c>
      <c r="E29" s="17">
        <f t="shared" si="0"/>
        <v>35541</v>
      </c>
      <c r="F29" s="17">
        <f t="shared" si="1"/>
        <v>17770.5</v>
      </c>
      <c r="G29" s="17">
        <f t="shared" si="2"/>
        <v>8885.25</v>
      </c>
      <c r="H29" s="18">
        <f t="shared" si="3"/>
        <v>533.11500000000001</v>
      </c>
      <c r="I29" s="19" t="s">
        <v>13</v>
      </c>
      <c r="J29" s="18">
        <f t="shared" si="4"/>
        <v>8885.25</v>
      </c>
    </row>
    <row r="30" spans="1:10" x14ac:dyDescent="0.3">
      <c r="A30" s="22"/>
      <c r="B30" s="22"/>
      <c r="C30" s="23"/>
      <c r="D30" s="9"/>
      <c r="E30" s="24"/>
      <c r="F30" s="17"/>
      <c r="G30" s="17"/>
      <c r="H30" s="18"/>
      <c r="I30" s="25"/>
      <c r="J30" s="18"/>
    </row>
  </sheetData>
  <autoFilter ref="A1:J30" xr:uid="{3587E15F-CC6A-40CE-B079-01A9DB606F8A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de Ruggiero</dc:creator>
  <cp:lastModifiedBy>De Ruggiero, Irene</cp:lastModifiedBy>
  <dcterms:created xsi:type="dcterms:W3CDTF">2023-01-10T10:20:08Z</dcterms:created>
  <dcterms:modified xsi:type="dcterms:W3CDTF">2023-01-12T10:56:47Z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2023-01-10T10:20:08Z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27dd3f53-b89a-4bb0-8426-1fc7ee60ba5a</vt:lpwstr>
  </property>
  <property fmtid="{D5CDD505-2E9C-101B-9397-08002B2CF9AE}" pid="8" name="MSIP_Label_ea60d57e-af5b-4752-ac57-3e4f28ca11dc_ContentBits">
    <vt:lpwstr>0</vt:lpwstr>
  </property>
</Properties>
</file>